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95" windowHeight="7440"/>
  </bookViews>
  <sheets>
    <sheet name="PPI" sheetId="1" r:id="rId1"/>
  </sheets>
  <definedNames>
    <definedName name="_xlnm.Print_Area" localSheetId="0">PPI!$B$1:$M$57</definedName>
    <definedName name="_xlnm.Print_Titles" localSheetId="0">PPI!$1:$5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6" i="1" l="1"/>
  <c r="K47" i="1" l="1"/>
  <c r="J47" i="1"/>
  <c r="I47" i="1"/>
  <c r="H47" i="1"/>
  <c r="G47" i="1"/>
  <c r="K31" i="1"/>
  <c r="J31" i="1"/>
  <c r="I31" i="1"/>
  <c r="H31" i="1"/>
  <c r="M47" i="1" l="1"/>
  <c r="M36" i="1"/>
  <c r="M31" i="1"/>
  <c r="M9" i="1"/>
  <c r="G9" i="1"/>
  <c r="G31" i="1" s="1"/>
  <c r="G49" i="1" s="1"/>
  <c r="K49" i="1"/>
  <c r="I49" i="1"/>
  <c r="H49" i="1"/>
  <c r="J49" i="1"/>
  <c r="L47" i="1"/>
  <c r="L36" i="1"/>
  <c r="L31" i="1"/>
  <c r="L9" i="1"/>
  <c r="L49" i="1" l="1"/>
  <c r="M49" i="1"/>
</calcChain>
</file>

<file path=xl/sharedStrings.xml><?xml version="1.0" encoding="utf-8"?>
<sst xmlns="http://schemas.openxmlformats.org/spreadsheetml/2006/main" count="81" uniqueCount="66">
  <si>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</si>
  <si>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</si>
  <si>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</si>
  <si>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</si>
  <si>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</si>
  <si>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</si>
  <si>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</si>
  <si>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</si>
  <si>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</si>
  <si>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</si>
  <si>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</si>
  <si>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</si>
  <si>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</si>
  <si>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</si>
  <si>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</si>
  <si>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</si>
  <si>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</si>
  <si>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</si>
  <si>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</si>
  <si>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</si>
  <si>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</si>
  <si>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</si>
  <si>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</si>
  <si>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Muebles de oficina y estantería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</si>
  <si>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</si>
  <si>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</si>
  <si>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</si>
  <si>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</si>
  <si>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</si>
  <si>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</si>
  <si>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</si>
  <si>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Concesiones</t>
  </si>
  <si>
    <t>E0003</t>
  </si>
  <si>
    <t>PROGRAMA DE RECURSOS HUMANOS</t>
  </si>
  <si>
    <t>Computadoras y equipo periférico</t>
  </si>
  <si>
    <t>E0004</t>
  </si>
  <si>
    <t>PROGRAMA DE CONTABILIDAD</t>
  </si>
  <si>
    <t>E0005</t>
  </si>
  <si>
    <t>PROGRAMA DE COMERCIALIZACION</t>
  </si>
  <si>
    <t>Camaras fotograficas y de video</t>
  </si>
  <si>
    <t>E0006</t>
  </si>
  <si>
    <t>PROGRAMA DE INFORMATICA</t>
  </si>
  <si>
    <t>Software</t>
  </si>
  <si>
    <t>E0007</t>
  </si>
  <si>
    <t>PROGRAMA DE SANEAMIENTO</t>
  </si>
  <si>
    <t>Equipo para uso médico dental y para laboratorio</t>
  </si>
  <si>
    <t>E0008</t>
  </si>
  <si>
    <t>PROGRAMA DE COMUNICACIÓN</t>
  </si>
  <si>
    <t>Sistemas de aire acondicionado calefacción y refr</t>
  </si>
  <si>
    <t>Estudios e investigaciones</t>
  </si>
  <si>
    <t>E0009</t>
  </si>
  <si>
    <t>PROGRAMA DE INGENIERIA Y PLANEACION</t>
  </si>
  <si>
    <t>Constr obras p abastecde agua petróleo gas el</t>
  </si>
  <si>
    <t>Otras construcc de ingeniería civil u obra pesada</t>
  </si>
  <si>
    <t>K0001</t>
  </si>
  <si>
    <t>RED DE AGUA</t>
  </si>
  <si>
    <t>K0002</t>
  </si>
  <si>
    <t>RED ALCANTARILLADO</t>
  </si>
  <si>
    <t>K0003</t>
  </si>
  <si>
    <t>OBRAS PRODDER</t>
  </si>
  <si>
    <t>K0005</t>
  </si>
  <si>
    <t>EDIFICACIONES</t>
  </si>
  <si>
    <t>Instalaciones y equipamiento en construcciones</t>
  </si>
  <si>
    <t>K0006</t>
  </si>
  <si>
    <t>PROSANEAR</t>
  </si>
  <si>
    <t>JUNTA MUNICIPAL DE AGUA POTABLE Y ALCANTARILLADO DE CORTAZAR, GTO.
Programas y Proyectos de Inversión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</si>
</sst>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topLeftCell="A40" workbookViewId="0">
      <selection activeCell="A55" sqref="A55:XFD5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6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2:13" ht="13.15" customHeight="1" x14ac:dyDescent="0.2">
      <c r="B2" s="59" t="s">
        <v>0</v>
      </c>
      <c r="C2" s="60"/>
      <c r="D2" s="65" t="s">
        <v>1</v>
      </c>
      <c r="E2" s="68" t="s">
        <v>2</v>
      </c>
      <c r="F2" s="65" t="s">
        <v>3</v>
      </c>
      <c r="G2" s="69" t="s">
        <v>4</v>
      </c>
      <c r="H2" s="69"/>
      <c r="I2" s="69"/>
      <c r="J2" s="69"/>
      <c r="K2" s="69"/>
      <c r="L2" s="69"/>
      <c r="M2" s="70"/>
    </row>
    <row r="3" spans="2:13" ht="22.5" customHeight="1" x14ac:dyDescent="0.2">
      <c r="B3" s="61"/>
      <c r="C3" s="62"/>
      <c r="D3" s="66"/>
      <c r="E3" s="68"/>
      <c r="F3" s="66"/>
      <c r="G3" s="71" t="s">
        <v>20</v>
      </c>
      <c r="H3" s="73" t="s">
        <v>5</v>
      </c>
      <c r="I3" s="76" t="s">
        <v>6</v>
      </c>
      <c r="J3" s="76" t="s">
        <v>7</v>
      </c>
      <c r="K3" s="76" t="s">
        <v>8</v>
      </c>
      <c r="L3" s="83" t="s">
        <v>9</v>
      </c>
      <c r="M3" s="84"/>
    </row>
    <row r="4" spans="2:13" ht="13.15" customHeight="1" x14ac:dyDescent="0.2">
      <c r="B4" s="61"/>
      <c r="C4" s="62"/>
      <c r="D4" s="66"/>
      <c r="E4" s="68"/>
      <c r="F4" s="66"/>
      <c r="G4" s="61"/>
      <c r="H4" s="74"/>
      <c r="I4" s="77"/>
      <c r="J4" s="77"/>
      <c r="K4" s="81"/>
      <c r="L4" s="75" t="s">
        <v>10</v>
      </c>
      <c r="M4" s="86" t="s">
        <v>11</v>
      </c>
    </row>
    <row r="5" spans="2:13" x14ac:dyDescent="0.2">
      <c r="B5" s="63"/>
      <c r="C5" s="64"/>
      <c r="D5" s="67"/>
      <c r="E5" s="68"/>
      <c r="F5" s="67"/>
      <c r="G5" s="72"/>
      <c r="H5" s="75"/>
      <c r="I5" s="78"/>
      <c r="J5" s="78"/>
      <c r="K5" s="82"/>
      <c r="L5" s="85"/>
      <c r="M5" s="87"/>
    </row>
    <row r="6" spans="2:13" ht="13.15" customHeight="1" x14ac:dyDescent="0.2">
      <c r="B6" s="88" t="s">
        <v>12</v>
      </c>
      <c r="C6" s="89"/>
      <c r="D6" s="89"/>
      <c r="E6" s="21"/>
      <c r="F6" s="22"/>
      <c r="G6" s="23"/>
      <c r="H6" s="23"/>
      <c r="I6" s="23"/>
      <c r="J6" s="90"/>
      <c r="K6" s="90"/>
      <c r="L6" s="23"/>
      <c r="M6" s="24"/>
    </row>
    <row r="7" spans="2:13" ht="13.15" customHeight="1" x14ac:dyDescent="0.2">
      <c r="B7" s="25"/>
      <c r="C7" s="91" t="s">
        <v>13</v>
      </c>
      <c r="D7" s="9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6550.86</v>
      </c>
      <c r="H9" s="36">
        <v>0</v>
      </c>
      <c r="I9" s="36">
        <v>6550.86</v>
      </c>
      <c r="J9" s="36">
        <v>6550.86</v>
      </c>
      <c r="K9" s="36">
        <v>6550.86</v>
      </c>
      <c r="L9" s="37">
        <f t="shared" ref="L9:L28" si="1">IFERROR(K9/H9,0)</f>
        <v>0</v>
      </c>
      <c r="M9" s="38">
        <f t="shared" ref="M9:M28" si="2">IFERROR(K9/I9,0)</f>
        <v>1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 t="shared" ref="G10" si="3">+I10</f>
        <v>284663.78999999998</v>
      </c>
      <c r="H10" s="36">
        <v>289000</v>
      </c>
      <c r="I10" s="36">
        <v>284663.78999999998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5491</v>
      </c>
      <c r="F11" s="30" t="s">
        <v>25</v>
      </c>
      <c r="G11" s="35">
        <f t="shared" ref="G11" si="4">+I11</f>
        <v>35336.21</v>
      </c>
      <c r="H11" s="36">
        <v>31000</v>
      </c>
      <c r="I11" s="36">
        <v>35336.21</v>
      </c>
      <c r="J11" s="36">
        <v>35336.21</v>
      </c>
      <c r="K11" s="36">
        <v>35336.21</v>
      </c>
      <c r="L11" s="37">
        <f t="shared" si="1"/>
        <v>1.1398777419354837</v>
      </c>
      <c r="M11" s="38">
        <f t="shared" si="2"/>
        <v>1</v>
      </c>
    </row>
    <row r="12" spans="2:13" x14ac:dyDescent="0.2">
      <c r="B12" s="32"/>
      <c r="C12" s="33"/>
      <c r="D12" s="34"/>
      <c r="E12" s="29">
        <v>5631</v>
      </c>
      <c r="F12" s="30" t="s">
        <v>26</v>
      </c>
      <c r="G12" s="35">
        <f t="shared" ref="G12" si="5">+I12</f>
        <v>66158</v>
      </c>
      <c r="H12" s="36">
        <v>55000</v>
      </c>
      <c r="I12" s="36">
        <v>66158</v>
      </c>
      <c r="J12" s="36">
        <v>62286</v>
      </c>
      <c r="K12" s="36">
        <v>62286</v>
      </c>
      <c r="L12" s="37">
        <f t="shared" si="1"/>
        <v>1.1324727272727273</v>
      </c>
      <c r="M12" s="38">
        <f t="shared" si="2"/>
        <v>0.94147344236524688</v>
      </c>
    </row>
    <row r="13" spans="2:13" x14ac:dyDescent="0.2">
      <c r="B13" s="32"/>
      <c r="C13" s="33"/>
      <c r="D13" s="34"/>
      <c r="E13" s="29">
        <v>5651</v>
      </c>
      <c r="F13" s="30" t="s">
        <v>27</v>
      </c>
      <c r="G13" s="35">
        <f t="shared" ref="G13" si="6">+I13</f>
        <v>12242</v>
      </c>
      <c r="H13" s="36">
        <v>23400</v>
      </c>
      <c r="I13" s="36">
        <v>12242</v>
      </c>
      <c r="J13" s="36">
        <v>10345</v>
      </c>
      <c r="K13" s="36">
        <v>10345</v>
      </c>
      <c r="L13" s="37">
        <f t="shared" si="1"/>
        <v>0.44209401709401708</v>
      </c>
      <c r="M13" s="38">
        <f t="shared" si="2"/>
        <v>0.84504165985950008</v>
      </c>
    </row>
    <row r="14" spans="2:13" x14ac:dyDescent="0.2">
      <c r="B14" s="32"/>
      <c r="C14" s="33"/>
      <c r="D14" s="34"/>
      <c r="E14" s="29">
        <v>5691</v>
      </c>
      <c r="F14" s="30" t="s">
        <v>28</v>
      </c>
      <c r="G14" s="35">
        <f t="shared" ref="G14" si="7">+I14</f>
        <v>20000</v>
      </c>
      <c r="H14" s="36">
        <v>20000</v>
      </c>
      <c r="I14" s="36">
        <v>20000</v>
      </c>
      <c r="J14" s="36">
        <v>11375</v>
      </c>
      <c r="K14" s="36">
        <v>11375</v>
      </c>
      <c r="L14" s="37">
        <f t="shared" si="1"/>
        <v>0.56874999999999998</v>
      </c>
      <c r="M14" s="38">
        <f t="shared" si="2"/>
        <v>0.56874999999999998</v>
      </c>
    </row>
    <row r="15" spans="2:13" x14ac:dyDescent="0.2">
      <c r="B15" s="32" t="s">
        <v>29</v>
      </c>
      <c r="C15" s="33"/>
      <c r="D15" s="34" t="s">
        <v>30</v>
      </c>
      <c r="E15" s="29">
        <v>5951</v>
      </c>
      <c r="F15" s="30" t="s">
        <v>31</v>
      </c>
      <c r="G15" s="35">
        <f t="shared" ref="G15" si="8">+I15</f>
        <v>100000</v>
      </c>
      <c r="H15" s="36">
        <v>100000</v>
      </c>
      <c r="I15" s="36">
        <v>100000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32</v>
      </c>
      <c r="C16" s="33"/>
      <c r="D16" s="34" t="s">
        <v>33</v>
      </c>
      <c r="E16" s="29">
        <v>5151</v>
      </c>
      <c r="F16" s="30" t="s">
        <v>34</v>
      </c>
      <c r="G16" s="35">
        <f t="shared" ref="G16" si="9">+I16</f>
        <v>8000</v>
      </c>
      <c r="H16" s="36">
        <v>8000</v>
      </c>
      <c r="I16" s="36">
        <v>8000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35</v>
      </c>
      <c r="C17" s="33"/>
      <c r="D17" s="34" t="s">
        <v>36</v>
      </c>
      <c r="E17" s="29">
        <v>5111</v>
      </c>
      <c r="F17" s="30" t="s">
        <v>23</v>
      </c>
      <c r="G17" s="35">
        <f t="shared" ref="G17" si="10">+I17</f>
        <v>19189.310000000001</v>
      </c>
      <c r="H17" s="36">
        <v>0</v>
      </c>
      <c r="I17" s="36">
        <v>19189.310000000001</v>
      </c>
      <c r="J17" s="36">
        <v>19189.310000000001</v>
      </c>
      <c r="K17" s="36">
        <v>19189.310000000001</v>
      </c>
      <c r="L17" s="37">
        <f t="shared" si="1"/>
        <v>0</v>
      </c>
      <c r="M17" s="38">
        <f t="shared" si="2"/>
        <v>1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34</v>
      </c>
      <c r="G18" s="35">
        <f t="shared" ref="G18" si="11">+I18</f>
        <v>77400</v>
      </c>
      <c r="H18" s="36">
        <v>77400</v>
      </c>
      <c r="I18" s="36">
        <v>77400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5231</v>
      </c>
      <c r="F19" s="30" t="s">
        <v>39</v>
      </c>
      <c r="G19" s="35">
        <f t="shared" ref="G19" si="12">+I19</f>
        <v>6500</v>
      </c>
      <c r="H19" s="36">
        <v>6500</v>
      </c>
      <c r="I19" s="36">
        <v>6500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5491</v>
      </c>
      <c r="F20" s="30" t="s">
        <v>25</v>
      </c>
      <c r="G20" s="35">
        <f t="shared" ref="G20" si="13">+I20</f>
        <v>31000</v>
      </c>
      <c r="H20" s="36">
        <v>31000</v>
      </c>
      <c r="I20" s="36">
        <v>31000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5651</v>
      </c>
      <c r="F21" s="30" t="s">
        <v>27</v>
      </c>
      <c r="G21" s="35">
        <f t="shared" ref="G21" si="14">+I21</f>
        <v>18000</v>
      </c>
      <c r="H21" s="36">
        <v>18000</v>
      </c>
      <c r="I21" s="36">
        <v>18000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40</v>
      </c>
      <c r="C22" s="33"/>
      <c r="D22" s="34" t="s">
        <v>41</v>
      </c>
      <c r="E22" s="29">
        <v>5151</v>
      </c>
      <c r="F22" s="30" t="s">
        <v>34</v>
      </c>
      <c r="G22" s="35">
        <f t="shared" ref="G22" si="15">+I22</f>
        <v>280634.09999999998</v>
      </c>
      <c r="H22" s="36">
        <v>338381</v>
      </c>
      <c r="I22" s="36">
        <v>280634.09999999998</v>
      </c>
      <c r="J22" s="36">
        <v>78988.41</v>
      </c>
      <c r="K22" s="36">
        <v>78988.41</v>
      </c>
      <c r="L22" s="37">
        <f t="shared" si="1"/>
        <v>0.23343039355046533</v>
      </c>
      <c r="M22" s="38">
        <f t="shared" si="2"/>
        <v>0.28146404873819686</v>
      </c>
    </row>
    <row r="23" spans="2:13" x14ac:dyDescent="0.2">
      <c r="B23" s="32"/>
      <c r="C23" s="33"/>
      <c r="D23" s="34"/>
      <c r="E23" s="29">
        <v>5651</v>
      </c>
      <c r="F23" s="30" t="s">
        <v>27</v>
      </c>
      <c r="G23" s="35">
        <f t="shared" ref="G23" si="16">+I23</f>
        <v>6000</v>
      </c>
      <c r="H23" s="36">
        <v>6000</v>
      </c>
      <c r="I23" s="36">
        <v>6000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5691</v>
      </c>
      <c r="F24" s="30" t="s">
        <v>28</v>
      </c>
      <c r="G24" s="35">
        <f t="shared" ref="G24" si="17">+I24</f>
        <v>45000</v>
      </c>
      <c r="H24" s="36">
        <v>45000</v>
      </c>
      <c r="I24" s="36">
        <v>45000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5911</v>
      </c>
      <c r="F25" s="30" t="s">
        <v>42</v>
      </c>
      <c r="G25" s="35">
        <f t="shared" ref="G25" si="18">+I25</f>
        <v>115400</v>
      </c>
      <c r="H25" s="36">
        <v>115400</v>
      </c>
      <c r="I25" s="36">
        <v>115400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43</v>
      </c>
      <c r="C26" s="33"/>
      <c r="D26" s="34" t="s">
        <v>44</v>
      </c>
      <c r="E26" s="29">
        <v>5311</v>
      </c>
      <c r="F26" s="30" t="s">
        <v>45</v>
      </c>
      <c r="G26" s="35">
        <f t="shared" ref="G26" si="19">+I26</f>
        <v>250427.19</v>
      </c>
      <c r="H26" s="36">
        <v>0</v>
      </c>
      <c r="I26" s="36">
        <v>250427.19</v>
      </c>
      <c r="J26" s="36">
        <v>250427.19</v>
      </c>
      <c r="K26" s="36">
        <v>250427.19</v>
      </c>
      <c r="L26" s="37">
        <f t="shared" si="1"/>
        <v>0</v>
      </c>
      <c r="M26" s="38">
        <f t="shared" si="2"/>
        <v>1</v>
      </c>
    </row>
    <row r="27" spans="2:13" x14ac:dyDescent="0.2">
      <c r="B27" s="32"/>
      <c r="C27" s="33"/>
      <c r="D27" s="34"/>
      <c r="E27" s="29">
        <v>5631</v>
      </c>
      <c r="F27" s="30" t="s">
        <v>26</v>
      </c>
      <c r="G27" s="35">
        <f t="shared" ref="G27" si="20">+I27</f>
        <v>243050.4</v>
      </c>
      <c r="H27" s="36">
        <v>0</v>
      </c>
      <c r="I27" s="36">
        <v>243050.4</v>
      </c>
      <c r="J27" s="36">
        <v>243050.4</v>
      </c>
      <c r="K27" s="36">
        <v>243050.4</v>
      </c>
      <c r="L27" s="37">
        <f t="shared" si="1"/>
        <v>0</v>
      </c>
      <c r="M27" s="38">
        <f t="shared" si="2"/>
        <v>1</v>
      </c>
    </row>
    <row r="28" spans="2:13" x14ac:dyDescent="0.2">
      <c r="B28" s="32" t="s">
        <v>46</v>
      </c>
      <c r="C28" s="33"/>
      <c r="D28" s="34" t="s">
        <v>47</v>
      </c>
      <c r="E28" s="29">
        <v>5641</v>
      </c>
      <c r="F28" s="30" t="s">
        <v>48</v>
      </c>
      <c r="G28" s="35">
        <f t="shared" ref="G28" si="21">+I28</f>
        <v>8600</v>
      </c>
      <c r="H28" s="36">
        <v>8600</v>
      </c>
      <c r="I28" s="36">
        <v>8600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3.15" x14ac:dyDescent="0.25">
      <c r="B29" s="32"/>
      <c r="C29" s="33"/>
      <c r="D29" s="34"/>
      <c r="E29" s="39"/>
      <c r="F29" s="40"/>
      <c r="G29" s="44"/>
      <c r="H29" s="44"/>
      <c r="I29" s="44"/>
      <c r="J29" s="44"/>
      <c r="K29" s="44"/>
      <c r="L29" s="41"/>
      <c r="M29" s="42"/>
    </row>
    <row r="30" spans="2:13" ht="13.15" x14ac:dyDescent="0.25">
      <c r="B30" s="32"/>
      <c r="C30" s="33"/>
      <c r="D30" s="27"/>
      <c r="E30" s="43"/>
      <c r="F30" s="27"/>
      <c r="G30" s="27"/>
      <c r="H30" s="27"/>
      <c r="I30" s="27"/>
      <c r="J30" s="27"/>
      <c r="K30" s="27"/>
      <c r="L30" s="27"/>
      <c r="M30" s="28"/>
    </row>
    <row r="31" spans="2:13" ht="13.15" customHeight="1" x14ac:dyDescent="0.2">
      <c r="B31" s="92" t="s">
        <v>14</v>
      </c>
      <c r="C31" s="93"/>
      <c r="D31" s="93"/>
      <c r="E31" s="93"/>
      <c r="F31" s="93"/>
      <c r="G31" s="7">
        <f>SUM(G9:G28)</f>
        <v>1634151.8599999999</v>
      </c>
      <c r="H31" s="7">
        <f>SUM(H9:H28)</f>
        <v>1172681</v>
      </c>
      <c r="I31" s="7">
        <f>SUM(I9:I28)</f>
        <v>1634151.8599999999</v>
      </c>
      <c r="J31" s="7">
        <f>SUM(J9:J28)</f>
        <v>717548.38</v>
      </c>
      <c r="K31" s="7">
        <f>SUM(K9:K28)</f>
        <v>717548.38</v>
      </c>
      <c r="L31" s="8">
        <f>IFERROR(K31/H31,0)</f>
        <v>0.61188710314228678</v>
      </c>
      <c r="M31" s="9">
        <f>IFERROR(K31/I31,0)</f>
        <v>0.43909528701940836</v>
      </c>
    </row>
    <row r="32" spans="2:13" ht="4.9000000000000004" customHeight="1" x14ac:dyDescent="0.2">
      <c r="B32" s="32"/>
      <c r="C32" s="33"/>
      <c r="D32" s="27"/>
      <c r="E32" s="43"/>
      <c r="F32" s="27"/>
      <c r="G32" s="27"/>
      <c r="H32" s="27"/>
      <c r="I32" s="27"/>
      <c r="J32" s="27"/>
      <c r="K32" s="27"/>
      <c r="L32" s="27"/>
      <c r="M32" s="28"/>
    </row>
    <row r="33" spans="2:13" ht="13.15" customHeight="1" x14ac:dyDescent="0.2">
      <c r="B33" s="94" t="s">
        <v>15</v>
      </c>
      <c r="C33" s="91"/>
      <c r="D33" s="91"/>
      <c r="E33" s="21"/>
      <c r="F33" s="26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25"/>
      <c r="C34" s="91" t="s">
        <v>16</v>
      </c>
      <c r="D34" s="91"/>
      <c r="E34" s="21"/>
      <c r="F34" s="26"/>
      <c r="G34" s="27"/>
      <c r="H34" s="27"/>
      <c r="I34" s="27"/>
      <c r="J34" s="27"/>
      <c r="K34" s="27"/>
      <c r="L34" s="27"/>
      <c r="M34" s="28"/>
    </row>
    <row r="35" spans="2:13" ht="6" customHeight="1" x14ac:dyDescent="0.2">
      <c r="B35" s="45"/>
      <c r="C35" s="46"/>
      <c r="D35" s="46"/>
      <c r="E35" s="39"/>
      <c r="F35" s="46"/>
      <c r="G35" s="27"/>
      <c r="H35" s="27"/>
      <c r="I35" s="27"/>
      <c r="J35" s="27"/>
      <c r="K35" s="27"/>
      <c r="L35" s="27"/>
      <c r="M35" s="28"/>
    </row>
    <row r="36" spans="2:13" x14ac:dyDescent="0.2">
      <c r="B36" s="32" t="s">
        <v>37</v>
      </c>
      <c r="C36" s="33"/>
      <c r="D36" s="27" t="s">
        <v>38</v>
      </c>
      <c r="E36" s="43">
        <v>6311</v>
      </c>
      <c r="F36" s="27" t="s">
        <v>49</v>
      </c>
      <c r="G36" s="35">
        <f t="shared" ref="G36" si="22">+I36</f>
        <v>7545.7</v>
      </c>
      <c r="H36" s="36">
        <v>60000</v>
      </c>
      <c r="I36" s="36">
        <v>7545.7</v>
      </c>
      <c r="J36" s="36">
        <v>0</v>
      </c>
      <c r="K36" s="36">
        <v>0</v>
      </c>
      <c r="L36" s="37">
        <f t="shared" ref="L36:L44" si="23">IFERROR(K36/H36,0)</f>
        <v>0</v>
      </c>
      <c r="M36" s="38">
        <f t="shared" ref="M36:M44" si="24">IFERROR(K36/I36,0)</f>
        <v>0</v>
      </c>
    </row>
    <row r="37" spans="2:13" x14ac:dyDescent="0.2">
      <c r="B37" s="32" t="s">
        <v>50</v>
      </c>
      <c r="C37" s="33"/>
      <c r="D37" s="27" t="s">
        <v>51</v>
      </c>
      <c r="E37" s="43">
        <v>6131</v>
      </c>
      <c r="F37" s="27" t="s">
        <v>52</v>
      </c>
      <c r="G37" s="35">
        <f t="shared" ref="G37" si="25">+I37</f>
        <v>2486168.73</v>
      </c>
      <c r="H37" s="36">
        <v>0</v>
      </c>
      <c r="I37" s="36">
        <v>2486168.73</v>
      </c>
      <c r="J37" s="36">
        <v>2132712.7599999998</v>
      </c>
      <c r="K37" s="36">
        <v>2132712.7599999998</v>
      </c>
      <c r="L37" s="37">
        <f t="shared" si="23"/>
        <v>0</v>
      </c>
      <c r="M37" s="38">
        <f t="shared" si="24"/>
        <v>0.85783106120878605</v>
      </c>
    </row>
    <row r="38" spans="2:13" x14ac:dyDescent="0.2">
      <c r="B38" s="32"/>
      <c r="C38" s="33"/>
      <c r="D38" s="27"/>
      <c r="E38" s="43">
        <v>6161</v>
      </c>
      <c r="F38" s="27" t="s">
        <v>53</v>
      </c>
      <c r="G38" s="35">
        <f t="shared" ref="G38" si="26">+I38</f>
        <v>14636.05</v>
      </c>
      <c r="H38" s="36">
        <v>0</v>
      </c>
      <c r="I38" s="36">
        <v>14636.05</v>
      </c>
      <c r="J38" s="36">
        <v>14636.05</v>
      </c>
      <c r="K38" s="36">
        <v>14636.05</v>
      </c>
      <c r="L38" s="37">
        <f t="shared" si="23"/>
        <v>0</v>
      </c>
      <c r="M38" s="38">
        <f t="shared" si="24"/>
        <v>1</v>
      </c>
    </row>
    <row r="39" spans="2:13" x14ac:dyDescent="0.2">
      <c r="B39" s="32"/>
      <c r="C39" s="33"/>
      <c r="D39" s="27"/>
      <c r="E39" s="43">
        <v>6311</v>
      </c>
      <c r="F39" s="27" t="s">
        <v>49</v>
      </c>
      <c r="G39" s="35">
        <f t="shared" ref="G39" si="27">+I39</f>
        <v>714936.28</v>
      </c>
      <c r="H39" s="36">
        <v>0</v>
      </c>
      <c r="I39" s="36">
        <v>714936.28</v>
      </c>
      <c r="J39" s="36">
        <v>0</v>
      </c>
      <c r="K39" s="36">
        <v>0</v>
      </c>
      <c r="L39" s="37">
        <f t="shared" si="23"/>
        <v>0</v>
      </c>
      <c r="M39" s="38">
        <f t="shared" si="24"/>
        <v>0</v>
      </c>
    </row>
    <row r="40" spans="2:13" x14ac:dyDescent="0.2">
      <c r="B40" s="32" t="s">
        <v>54</v>
      </c>
      <c r="C40" s="33"/>
      <c r="D40" s="27" t="s">
        <v>55</v>
      </c>
      <c r="E40" s="43">
        <v>6131</v>
      </c>
      <c r="F40" s="27" t="s">
        <v>52</v>
      </c>
      <c r="G40" s="35">
        <f t="shared" ref="G40" si="28">+I40</f>
        <v>3863118.72</v>
      </c>
      <c r="H40" s="36">
        <v>4513354</v>
      </c>
      <c r="I40" s="36">
        <v>3863118.72</v>
      </c>
      <c r="J40" s="36">
        <v>2635000</v>
      </c>
      <c r="K40" s="36">
        <v>1785000</v>
      </c>
      <c r="L40" s="37">
        <f t="shared" si="23"/>
        <v>0.39549301916047358</v>
      </c>
      <c r="M40" s="38">
        <f t="shared" si="24"/>
        <v>0.46206190629316202</v>
      </c>
    </row>
    <row r="41" spans="2:13" x14ac:dyDescent="0.2">
      <c r="B41" s="32" t="s">
        <v>56</v>
      </c>
      <c r="C41" s="33"/>
      <c r="D41" s="27" t="s">
        <v>57</v>
      </c>
      <c r="E41" s="43">
        <v>6161</v>
      </c>
      <c r="F41" s="27" t="s">
        <v>53</v>
      </c>
      <c r="G41" s="35">
        <f t="shared" ref="G41" si="29">+I41</f>
        <v>2155173</v>
      </c>
      <c r="H41" s="36">
        <v>2155173</v>
      </c>
      <c r="I41" s="36">
        <v>2155173</v>
      </c>
      <c r="J41" s="36">
        <v>184044.52</v>
      </c>
      <c r="K41" s="36">
        <v>184044.52</v>
      </c>
      <c r="L41" s="37">
        <f t="shared" si="23"/>
        <v>8.5396634052115533E-2</v>
      </c>
      <c r="M41" s="38">
        <f t="shared" si="24"/>
        <v>8.5396634052115533E-2</v>
      </c>
    </row>
    <row r="42" spans="2:13" x14ac:dyDescent="0.2">
      <c r="B42" s="32" t="s">
        <v>58</v>
      </c>
      <c r="C42" s="33"/>
      <c r="D42" s="27" t="s">
        <v>59</v>
      </c>
      <c r="E42" s="43">
        <v>6131</v>
      </c>
      <c r="F42" s="27" t="s">
        <v>52</v>
      </c>
      <c r="G42" s="35">
        <f t="shared" ref="G42" si="30">+I42</f>
        <v>4505000</v>
      </c>
      <c r="H42" s="36">
        <v>4505000</v>
      </c>
      <c r="I42" s="36">
        <v>4505000</v>
      </c>
      <c r="J42" s="36">
        <v>0</v>
      </c>
      <c r="K42" s="36">
        <v>0</v>
      </c>
      <c r="L42" s="37">
        <f t="shared" si="23"/>
        <v>0</v>
      </c>
      <c r="M42" s="38">
        <f t="shared" si="24"/>
        <v>0</v>
      </c>
    </row>
    <row r="43" spans="2:13" x14ac:dyDescent="0.2">
      <c r="B43" s="32" t="s">
        <v>60</v>
      </c>
      <c r="C43" s="33"/>
      <c r="D43" s="27" t="s">
        <v>61</v>
      </c>
      <c r="E43" s="43">
        <v>6171</v>
      </c>
      <c r="F43" s="27" t="s">
        <v>62</v>
      </c>
      <c r="G43" s="35">
        <f t="shared" ref="G43" si="31">+I43</f>
        <v>1724138</v>
      </c>
      <c r="H43" s="36">
        <v>1724138</v>
      </c>
      <c r="I43" s="36">
        <v>1724138</v>
      </c>
      <c r="J43" s="36">
        <v>1310000</v>
      </c>
      <c r="K43" s="36">
        <v>1310000</v>
      </c>
      <c r="L43" s="37">
        <f t="shared" si="23"/>
        <v>0.75979996960800122</v>
      </c>
      <c r="M43" s="38">
        <f t="shared" si="24"/>
        <v>0.75979996960800122</v>
      </c>
    </row>
    <row r="44" spans="2:13" x14ac:dyDescent="0.2">
      <c r="B44" s="32" t="s">
        <v>63</v>
      </c>
      <c r="C44" s="33"/>
      <c r="D44" s="27" t="s">
        <v>64</v>
      </c>
      <c r="E44" s="43">
        <v>6161</v>
      </c>
      <c r="F44" s="27" t="s">
        <v>53</v>
      </c>
      <c r="G44" s="35">
        <f t="shared" ref="G44" si="32">+I44</f>
        <v>281000</v>
      </c>
      <c r="H44" s="36">
        <v>281000</v>
      </c>
      <c r="I44" s="36">
        <v>281000</v>
      </c>
      <c r="J44" s="36">
        <v>0</v>
      </c>
      <c r="K44" s="36">
        <v>0</v>
      </c>
      <c r="L44" s="37">
        <f t="shared" si="23"/>
        <v>0</v>
      </c>
      <c r="M44" s="38">
        <f t="shared" si="24"/>
        <v>0</v>
      </c>
    </row>
    <row r="45" spans="2:13" x14ac:dyDescent="0.2">
      <c r="B45" s="32"/>
      <c r="C45" s="33"/>
      <c r="D45" s="27"/>
      <c r="E45" s="43"/>
      <c r="F45" s="27"/>
      <c r="G45" s="44"/>
      <c r="H45" s="44"/>
      <c r="I45" s="44"/>
      <c r="J45" s="44"/>
      <c r="K45" s="44"/>
      <c r="L45" s="41"/>
      <c r="M45" s="42"/>
    </row>
    <row r="46" spans="2:13" x14ac:dyDescent="0.2">
      <c r="B46" s="47"/>
      <c r="C46" s="48"/>
      <c r="D46" s="49"/>
      <c r="E46" s="50"/>
      <c r="F46" s="49"/>
      <c r="G46" s="49"/>
      <c r="H46" s="49"/>
      <c r="I46" s="49"/>
      <c r="J46" s="49"/>
      <c r="K46" s="49"/>
      <c r="L46" s="49"/>
      <c r="M46" s="51"/>
    </row>
    <row r="47" spans="2:13" x14ac:dyDescent="0.2">
      <c r="B47" s="92" t="s">
        <v>17</v>
      </c>
      <c r="C47" s="93"/>
      <c r="D47" s="93"/>
      <c r="E47" s="93"/>
      <c r="F47" s="93"/>
      <c r="G47" s="7">
        <f>SUM(G36:G44)</f>
        <v>15751716.48</v>
      </c>
      <c r="H47" s="7">
        <f>SUM(H36:H44)</f>
        <v>13238665</v>
      </c>
      <c r="I47" s="7">
        <f>SUM(I36:I44)</f>
        <v>15751716.48</v>
      </c>
      <c r="J47" s="7">
        <f>SUM(J36:J44)</f>
        <v>6276393.3299999991</v>
      </c>
      <c r="K47" s="7">
        <f>SUM(K36:K44)</f>
        <v>5426393.3300000001</v>
      </c>
      <c r="L47" s="8">
        <f>IFERROR(K47/H47,0)</f>
        <v>0.4098897683414453</v>
      </c>
      <c r="M47" s="9">
        <f>IFERROR(K47/I47,0)</f>
        <v>0.34449536575203771</v>
      </c>
    </row>
    <row r="48" spans="2:13" x14ac:dyDescent="0.2">
      <c r="B48" s="4"/>
      <c r="C48" s="5"/>
      <c r="D48" s="2"/>
      <c r="E48" s="6"/>
      <c r="F48" s="2"/>
      <c r="G48" s="2"/>
      <c r="H48" s="2"/>
      <c r="I48" s="2"/>
      <c r="J48" s="2"/>
      <c r="K48" s="2"/>
      <c r="L48" s="2"/>
      <c r="M48" s="3"/>
    </row>
    <row r="49" spans="2:13" x14ac:dyDescent="0.2">
      <c r="B49" s="79" t="s">
        <v>18</v>
      </c>
      <c r="C49" s="80"/>
      <c r="D49" s="80"/>
      <c r="E49" s="80"/>
      <c r="F49" s="80"/>
      <c r="G49" s="10">
        <f>+G31+G47</f>
        <v>17385868.34</v>
      </c>
      <c r="H49" s="10">
        <f>+H31+H47</f>
        <v>14411346</v>
      </c>
      <c r="I49" s="10">
        <f>+I31+I47</f>
        <v>17385868.34</v>
      </c>
      <c r="J49" s="10">
        <f>+J31+J47</f>
        <v>6993941.709999999</v>
      </c>
      <c r="K49" s="10">
        <f>+K31+K47</f>
        <v>6143941.71</v>
      </c>
      <c r="L49" s="11">
        <f>IFERROR(K49/H49,0)</f>
        <v>0.42632670883066714</v>
      </c>
      <c r="M49" s="12">
        <f>IFERROR(K49/I49,0)</f>
        <v>0.35338710669196288</v>
      </c>
    </row>
    <row r="50" spans="2:13" x14ac:dyDescent="0.2">
      <c r="B50" s="13"/>
      <c r="C50" s="14"/>
      <c r="D50" s="14"/>
      <c r="E50" s="15"/>
      <c r="F50" s="14"/>
      <c r="G50" s="14"/>
      <c r="H50" s="14"/>
      <c r="I50" s="14"/>
      <c r="J50" s="14"/>
      <c r="K50" s="14"/>
      <c r="L50" s="14"/>
      <c r="M50" s="16"/>
    </row>
    <row r="51" spans="2:13" ht="15" x14ac:dyDescent="0.25">
      <c r="B51" s="17" t="s">
        <v>19</v>
      </c>
      <c r="C51" s="17"/>
      <c r="D51" s="18"/>
      <c r="E51" s="19"/>
      <c r="F51" s="18"/>
      <c r="G51" s="18"/>
      <c r="H51" s="18"/>
    </row>
    <row r="53" spans="2:13" ht="15" x14ac:dyDescent="0.25">
      <c r="D53" s="52"/>
      <c r="E53" s="52"/>
      <c r="F53" s="52"/>
      <c r="G53" s="52"/>
      <c r="H53" s="52"/>
      <c r="I53" s="52"/>
      <c r="J53" s="52"/>
      <c r="K53" s="52"/>
    </row>
    <row r="54" spans="2:13" ht="15" x14ac:dyDescent="0.25">
      <c r="D54" s="52"/>
      <c r="E54" s="52"/>
      <c r="F54" s="52"/>
      <c r="G54" s="52"/>
      <c r="H54" s="52"/>
      <c r="I54" s="52"/>
      <c r="J54" s="52"/>
      <c r="K54" s="52"/>
    </row>
    <row r="55" spans="2:13" ht="15" x14ac:dyDescent="0.25">
      <c r="D55" s="52"/>
      <c r="E55" s="52"/>
      <c r="F55" s="52"/>
      <c r="G55" s="52"/>
      <c r="H55" s="52"/>
      <c r="I55" s="52"/>
      <c r="J55" s="52"/>
      <c r="K55" s="52"/>
    </row>
    <row r="56" spans="2:13" ht="15" x14ac:dyDescent="0.25">
      <c r="D56" s="53"/>
      <c r="E56" s="53"/>
      <c r="F56" s="53"/>
      <c r="G56" s="53"/>
      <c r="H56" s="52"/>
      <c r="I56" s="53"/>
      <c r="J56" s="53"/>
      <c r="K56" s="53"/>
    </row>
    <row r="57" spans="2:13" ht="42.75" customHeight="1" x14ac:dyDescent="0.25">
      <c r="D57" s="54"/>
      <c r="E57" s="54"/>
      <c r="F57" s="54"/>
      <c r="G57" s="54"/>
      <c r="H57" s="52"/>
      <c r="I57" s="55"/>
      <c r="J57" s="55"/>
      <c r="K57" s="55"/>
    </row>
  </sheetData>
  <mergeCells count="28">
    <mergeCell ref="B49:F49"/>
    <mergeCell ref="K3:K5"/>
    <mergeCell ref="L3:M3"/>
    <mergeCell ref="L4:L5"/>
    <mergeCell ref="M4:M5"/>
    <mergeCell ref="B6:D6"/>
    <mergeCell ref="J6:K6"/>
    <mergeCell ref="C7:D7"/>
    <mergeCell ref="B31:F31"/>
    <mergeCell ref="B33:D33"/>
    <mergeCell ref="C34:D34"/>
    <mergeCell ref="B47:F4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D56:E56"/>
    <mergeCell ref="F56:G56"/>
    <mergeCell ref="I56:K56"/>
    <mergeCell ref="D57:E57"/>
    <mergeCell ref="F57:G57"/>
    <mergeCell ref="I57:K57"/>
  </mergeCells>
  <pageMargins left="0.70866141732283472" right="0.70866141732283472" top="0.74803149606299213" bottom="0.74803149606299213" header="0.31496062992125984" footer="0.31496062992125984"/>
  <pageSetup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2020-10-21T21:44:54Z</cp:lastPrinted>
  <dcterms:created xsi:type="dcterms:W3CDTF">2020-08-06T19:52:58Z</dcterms:created>
  <dcterms:modified xsi:type="dcterms:W3CDTF">2020-10-23T20:48:56Z</dcterms:modified>
</cp:coreProperties>
</file>